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2026年\秘境洛扎\8月\8月11日\2026年养殖大户补贴对象公示\"/>
    </mc:Choice>
  </mc:AlternateContent>
  <bookViews>
    <workbookView windowWidth="22188" windowHeight="906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<sst xmlns="http://schemas.openxmlformats.org/spreadsheetml/2006/main" count="88" uniqueCount="59">
  <si>
    <r>
      <t xml:space="preserve">  洛扎县    </t>
    </r>
    <r>
      <rPr>
        <sz val="18"/>
        <color theme="1"/>
        <rFont val="方正公文小标宋"/>
        <charset val="134"/>
      </rPr>
      <t>符合扶持发展养殖大户统计表</t>
    </r>
  </si>
  <si>
    <t>序号</t>
  </si>
  <si>
    <t xml:space="preserve">乡（镇）     </t>
  </si>
  <si>
    <t>村（社区）</t>
  </si>
  <si>
    <t>养殖场名称</t>
  </si>
  <si>
    <t>存栏数</t>
  </si>
  <si>
    <t>类型</t>
  </si>
  <si>
    <t>计划出栏数</t>
  </si>
  <si>
    <r>
      <rPr>
        <sz val="10"/>
        <color theme="1"/>
        <rFont val="黑体"/>
        <charset val="134"/>
      </rPr>
      <t>补贴标准</t>
    </r>
    <r>
      <rPr>
        <sz val="6"/>
        <color theme="1"/>
        <rFont val="黑体"/>
        <charset val="134"/>
      </rPr>
      <t>元/头(只）</t>
    </r>
  </si>
  <si>
    <t>资金概算</t>
  </si>
  <si>
    <t>县级承担（60%）</t>
  </si>
  <si>
    <t>市级承担（40%）</t>
  </si>
  <si>
    <t>养殖场   负责人</t>
  </si>
  <si>
    <t>联系方式</t>
  </si>
  <si>
    <t>备注</t>
  </si>
  <si>
    <t>洛扎镇</t>
  </si>
  <si>
    <t>次麦社区</t>
  </si>
  <si>
    <t>次麦藏鸡养殖专业合作社</t>
  </si>
  <si>
    <t>禽类</t>
  </si>
  <si>
    <t>扎西平措</t>
  </si>
  <si>
    <t>养殖合作社</t>
  </si>
  <si>
    <t>嘠波社区</t>
  </si>
  <si>
    <t>养殖大户</t>
  </si>
  <si>
    <t>生猪</t>
  </si>
  <si>
    <t>欧珠次仁</t>
  </si>
  <si>
    <t>个体</t>
  </si>
  <si>
    <t>扎日乡</t>
  </si>
  <si>
    <t>扎日村</t>
  </si>
  <si>
    <t>西藏罗培秧陆养殖有限公司</t>
  </si>
  <si>
    <t>肉羊</t>
  </si>
  <si>
    <t>多布杰</t>
  </si>
  <si>
    <t>村集体</t>
  </si>
  <si>
    <t>乃村</t>
  </si>
  <si>
    <t>扎日乡乃村股份经济合作社</t>
  </si>
  <si>
    <t>白玛玉珍</t>
  </si>
  <si>
    <t>白沙村</t>
  </si>
  <si>
    <t>西藏洛扎县白沙综合农业
专业合作社</t>
  </si>
  <si>
    <t>猪肉</t>
  </si>
  <si>
    <t>曲扎</t>
  </si>
  <si>
    <t>拉康镇</t>
  </si>
  <si>
    <t>拉康社区</t>
  </si>
  <si>
    <t>洛扎县康盛养殖场有限责任公司</t>
  </si>
  <si>
    <t>肉鸡</t>
  </si>
  <si>
    <t>朗卡次仁</t>
  </si>
  <si>
    <t>色乡</t>
  </si>
  <si>
    <t>色乡色村</t>
  </si>
  <si>
    <t>肉牛</t>
  </si>
  <si>
    <t>次旦多吉</t>
  </si>
  <si>
    <t>曲吉麦村</t>
  </si>
  <si>
    <t>奶牛</t>
  </si>
  <si>
    <t>嘎玛多吉</t>
  </si>
  <si>
    <t>格  来</t>
  </si>
  <si>
    <t>次仁德吉</t>
  </si>
  <si>
    <t>多吉仁增</t>
  </si>
  <si>
    <t>格列白巴</t>
  </si>
  <si>
    <t>次仁多布杰</t>
  </si>
  <si>
    <t>合计：</t>
  </si>
  <si>
    <r>
      <rPr>
        <b/>
        <sz val="14"/>
        <color rgb="FF000000"/>
        <rFont val="华文新魏"/>
        <charset val="134"/>
      </rPr>
      <t>扶持对象</t>
    </r>
    <r>
      <rPr>
        <b/>
        <sz val="12"/>
        <color rgb="FF000000"/>
        <rFont val="华文新魏"/>
        <charset val="134"/>
      </rPr>
      <t>：农牧民养殖户，</t>
    </r>
    <r>
      <rPr>
        <sz val="12"/>
        <color rgb="FF000000"/>
        <rFont val="华文新魏"/>
        <charset val="134"/>
      </rPr>
      <t>养殖肉牛、肉羊、生猪、禽类、奶牛的养殖大户、养殖合作社、家庭牧场、村集体养殖场。养殖企业不纳入补贴范围内。</t>
    </r>
  </si>
  <si>
    <t>上述“出栏”仅指畜禽对外出售形成商品部分，不包括自食部。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</si>
</sst>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u/>
      <sz val="18"/>
      <color theme="1"/>
      <name val="方正公文小标宋"/>
      <charset val="134"/>
    </font>
    <font>
      <sz val="18"/>
      <color theme="1"/>
      <name val="方正公文小标宋"/>
      <charset val="134"/>
    </font>
    <font>
      <sz val="10"/>
      <color theme="1"/>
      <name val="黑体"/>
      <charset val="134"/>
    </font>
    <font>
      <sz val="11"/>
      <color theme="1"/>
      <name val="Times New Roman"/>
      <charset val="134"/>
    </font>
    <font>
      <sz val="10"/>
      <color theme="1"/>
      <name val="方正仿宋_GB18030"/>
      <charset val="134"/>
    </font>
    <font>
      <sz val="10"/>
      <color theme="1"/>
      <name val="Times New Roman"/>
      <charset val="134"/>
    </font>
    <font>
      <b/>
      <sz val="10"/>
      <color theme="1"/>
      <name val="Times New Roman"/>
      <charset val="134"/>
    </font>
    <font>
      <sz val="10"/>
      <color theme="1"/>
      <name val="仿宋"/>
      <charset val="134"/>
    </font>
    <font>
      <sz val="10"/>
      <color indexed="8"/>
      <name val="仿宋"/>
      <charset val="134"/>
    </font>
    <font>
      <sz val="11"/>
      <color theme="1"/>
      <name val="仿宋_GB2312"/>
      <charset val="134"/>
    </font>
    <font>
      <b/>
      <sz val="10"/>
      <color theme="1"/>
      <name val="宋体"/>
      <charset val="134"/>
    </font>
    <font>
      <b/>
      <sz val="14"/>
      <color rgb="FF000000"/>
      <name val="华文新魏"/>
      <charset val="134"/>
    </font>
    <font>
      <b/>
      <sz val="12"/>
      <color rgb="FF000000"/>
      <name val="华文新魏"/>
      <charset val="134"/>
    </font>
    <font>
      <sz val="11"/>
      <color rgb="FF000000"/>
      <name val="黑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6"/>
      <color theme="1"/>
      <name val="黑体"/>
      <charset val="134"/>
    </font>
    <font>
      <sz val="12"/>
      <color rgb="FF000000"/>
      <name val="华文新魏"/>
      <charset val="134"/>
    </font>
  </fonts>
  <fills count="34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0" applyNumberFormat="0" applyAlignment="0" applyProtection="0">
      <alignment vertical="center"/>
    </xf>
    <xf numFmtId="0" fontId="25" fillId="5" borderId="11" applyNumberFormat="0" applyAlignment="0" applyProtection="0">
      <alignment vertical="center"/>
    </xf>
    <xf numFmtId="0" fontId="26" fillId="5" borderId="10" applyNumberFormat="0" applyAlignment="0" applyProtection="0">
      <alignment vertical="center"/>
    </xf>
    <xf numFmtId="0" fontId="27" fillId="6" borderId="12" applyNumberFormat="0" applyAlignment="0" applyProtection="0">
      <alignment vertical="center"/>
    </xf>
    <xf numFmtId="0" fontId="28" fillId="0" borderId="13" applyNumberFormat="0" applyFill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9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1"/>
  <sheetViews>
    <sheetView tabSelected="1" view="pageBreakPreview" zoomScaleNormal="100" workbookViewId="0">
      <selection activeCell="A1" sqref="A1:N1"/>
    </sheetView>
  </sheetViews>
  <sheetFormatPr defaultColWidth="9" defaultRowHeight="14.4"/>
  <cols>
    <col min="1" max="1" width="5.12962962962963" customWidth="1"/>
    <col min="2" max="2" width="9.08333333333333" customWidth="1"/>
    <col min="3" max="3" width="9.37962962962963" customWidth="1"/>
    <col min="4" max="4" width="29.1296296296296" style="1" customWidth="1"/>
    <col min="5" max="5" width="7.87962962962963" customWidth="1"/>
    <col min="6" max="6" width="6.87962962962963" style="2" customWidth="1"/>
    <col min="7" max="8" width="8" customWidth="1"/>
    <col min="9" max="9" width="9.12962962962963" customWidth="1"/>
    <col min="10" max="11" width="9.62962962962963" customWidth="1"/>
    <col min="12" max="12" width="10" customWidth="1"/>
    <col min="13" max="13" width="11.1296296296296" customWidth="1"/>
    <col min="14" max="14" width="12.1296296296296" customWidth="1"/>
  </cols>
  <sheetData>
    <row r="1" ht="43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34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</row>
    <row r="3" ht="23" customHeight="1" spans="1:14">
      <c r="A3" s="6">
        <v>1</v>
      </c>
      <c r="B3" s="7" t="s">
        <v>15</v>
      </c>
      <c r="C3" s="8" t="s">
        <v>16</v>
      </c>
      <c r="D3" s="9" t="s">
        <v>17</v>
      </c>
      <c r="E3" s="10">
        <v>11000</v>
      </c>
      <c r="F3" s="8" t="s">
        <v>18</v>
      </c>
      <c r="G3" s="10">
        <v>5000</v>
      </c>
      <c r="H3" s="10">
        <v>15</v>
      </c>
      <c r="I3" s="11">
        <f>G3*H3</f>
        <v>75000</v>
      </c>
      <c r="J3" s="10">
        <f>I3*60%</f>
        <v>45000</v>
      </c>
      <c r="K3" s="10">
        <f>I3*40%</f>
        <v>30000</v>
      </c>
      <c r="L3" s="8" t="s">
        <v>19</v>
      </c>
      <c r="M3" s="10">
        <v>18189933722</v>
      </c>
      <c r="N3" s="8" t="s">
        <v>20</v>
      </c>
    </row>
    <row r="4" ht="23" customHeight="1" spans="1:14">
      <c r="A4" s="6">
        <v>2</v>
      </c>
      <c r="B4" s="12"/>
      <c r="C4" s="8" t="s">
        <v>21</v>
      </c>
      <c r="D4" s="9" t="s">
        <v>22</v>
      </c>
      <c r="E4" s="8">
        <v>75</v>
      </c>
      <c r="F4" s="8" t="s">
        <v>23</v>
      </c>
      <c r="G4" s="10">
        <v>35</v>
      </c>
      <c r="H4" s="10">
        <v>300</v>
      </c>
      <c r="I4" s="11">
        <f>G4*H4</f>
        <v>10500</v>
      </c>
      <c r="J4" s="10">
        <f>I4*60%</f>
        <v>6300</v>
      </c>
      <c r="K4" s="10">
        <f>I4*40%</f>
        <v>4200</v>
      </c>
      <c r="L4" s="8" t="s">
        <v>24</v>
      </c>
      <c r="M4" s="10">
        <v>13989036168</v>
      </c>
      <c r="N4" s="8" t="s">
        <v>25</v>
      </c>
    </row>
    <row r="5" ht="23" customHeight="1" spans="1:14">
      <c r="A5" s="6">
        <v>3</v>
      </c>
      <c r="B5" s="13" t="s">
        <v>26</v>
      </c>
      <c r="C5" s="13" t="s">
        <v>27</v>
      </c>
      <c r="D5" s="9" t="s">
        <v>28</v>
      </c>
      <c r="E5" s="14">
        <v>875</v>
      </c>
      <c r="F5" s="13" t="s">
        <v>29</v>
      </c>
      <c r="G5" s="10">
        <v>300</v>
      </c>
      <c r="H5" s="10">
        <v>300</v>
      </c>
      <c r="I5" s="11">
        <f>G5*H5</f>
        <v>90000</v>
      </c>
      <c r="J5" s="10">
        <f>I5*60%</f>
        <v>54000</v>
      </c>
      <c r="K5" s="10">
        <f>I5*40%</f>
        <v>36000</v>
      </c>
      <c r="L5" s="8" t="s">
        <v>30</v>
      </c>
      <c r="M5" s="10">
        <v>18076936080</v>
      </c>
      <c r="N5" s="8" t="s">
        <v>31</v>
      </c>
    </row>
    <row r="6" ht="23" customHeight="1" spans="1:14">
      <c r="A6" s="6">
        <v>4</v>
      </c>
      <c r="B6" s="13"/>
      <c r="C6" s="13" t="s">
        <v>32</v>
      </c>
      <c r="D6" s="9" t="s">
        <v>33</v>
      </c>
      <c r="E6" s="14">
        <v>1080</v>
      </c>
      <c r="F6" s="13" t="s">
        <v>29</v>
      </c>
      <c r="G6" s="10">
        <v>280</v>
      </c>
      <c r="H6" s="10">
        <v>300</v>
      </c>
      <c r="I6" s="11">
        <f>G6*H6</f>
        <v>84000</v>
      </c>
      <c r="J6" s="10">
        <f>I6*60%</f>
        <v>50400</v>
      </c>
      <c r="K6" s="10">
        <f>I6*40%</f>
        <v>33600</v>
      </c>
      <c r="L6" s="8" t="s">
        <v>34</v>
      </c>
      <c r="M6" s="10">
        <v>17784532189</v>
      </c>
      <c r="N6" s="8" t="s">
        <v>31</v>
      </c>
    </row>
    <row r="7" ht="23" customHeight="1" spans="1:14">
      <c r="A7" s="6">
        <v>5</v>
      </c>
      <c r="B7" s="13"/>
      <c r="C7" s="13" t="s">
        <v>35</v>
      </c>
      <c r="D7" s="9" t="s">
        <v>36</v>
      </c>
      <c r="E7" s="14">
        <v>250</v>
      </c>
      <c r="F7" s="13" t="s">
        <v>37</v>
      </c>
      <c r="G7" s="10">
        <v>150</v>
      </c>
      <c r="H7" s="10">
        <v>300</v>
      </c>
      <c r="I7" s="11">
        <f>G7*H7</f>
        <v>45000</v>
      </c>
      <c r="J7" s="10">
        <f>I7*60%</f>
        <v>27000</v>
      </c>
      <c r="K7" s="10">
        <f>I7*40%</f>
        <v>18000</v>
      </c>
      <c r="L7" s="8" t="s">
        <v>38</v>
      </c>
      <c r="M7" s="10">
        <v>13989039996</v>
      </c>
      <c r="N7" s="8" t="s">
        <v>20</v>
      </c>
    </row>
    <row r="8" ht="23" customHeight="1" spans="1:14">
      <c r="A8" s="6">
        <v>7</v>
      </c>
      <c r="B8" s="15" t="s">
        <v>39</v>
      </c>
      <c r="C8" s="15" t="s">
        <v>40</v>
      </c>
      <c r="D8" s="9" t="s">
        <v>41</v>
      </c>
      <c r="E8" s="14">
        <v>2105</v>
      </c>
      <c r="F8" s="13" t="s">
        <v>42</v>
      </c>
      <c r="G8" s="10">
        <v>300</v>
      </c>
      <c r="H8" s="10">
        <v>15</v>
      </c>
      <c r="I8" s="11">
        <f t="shared" ref="I8:I15" si="0">G8*H8</f>
        <v>4500</v>
      </c>
      <c r="J8" s="10">
        <f t="shared" ref="J8:J15" si="1">I8*60%</f>
        <v>2700</v>
      </c>
      <c r="K8" s="10">
        <f t="shared" ref="K8:K15" si="2">I8*40%</f>
        <v>1800</v>
      </c>
      <c r="L8" s="8" t="s">
        <v>43</v>
      </c>
      <c r="M8" s="10">
        <v>17798296501</v>
      </c>
      <c r="N8" s="8" t="s">
        <v>25</v>
      </c>
    </row>
    <row r="9" ht="23" customHeight="1" spans="1:14">
      <c r="A9" s="6">
        <v>8</v>
      </c>
      <c r="B9" s="15" t="s">
        <v>44</v>
      </c>
      <c r="C9" s="15" t="s">
        <v>45</v>
      </c>
      <c r="D9" s="9" t="s">
        <v>22</v>
      </c>
      <c r="E9" s="14">
        <v>172</v>
      </c>
      <c r="F9" s="16" t="s">
        <v>46</v>
      </c>
      <c r="G9" s="10">
        <v>27</v>
      </c>
      <c r="H9" s="10">
        <v>600</v>
      </c>
      <c r="I9" s="11">
        <f t="shared" si="0"/>
        <v>16200</v>
      </c>
      <c r="J9" s="10">
        <f t="shared" si="1"/>
        <v>9720</v>
      </c>
      <c r="K9" s="10">
        <f t="shared" si="2"/>
        <v>6480</v>
      </c>
      <c r="L9" s="8" t="s">
        <v>47</v>
      </c>
      <c r="M9" s="10">
        <v>13659585364</v>
      </c>
      <c r="N9" s="16" t="s">
        <v>25</v>
      </c>
    </row>
    <row r="10" ht="23" customHeight="1" spans="1:14">
      <c r="A10" s="6">
        <v>9</v>
      </c>
      <c r="B10" s="17" t="s">
        <v>44</v>
      </c>
      <c r="C10" s="17" t="s">
        <v>48</v>
      </c>
      <c r="D10" s="18" t="s">
        <v>22</v>
      </c>
      <c r="E10" s="19">
        <v>20</v>
      </c>
      <c r="F10" s="20" t="s">
        <v>49</v>
      </c>
      <c r="G10" s="21"/>
      <c r="H10" s="22">
        <v>300</v>
      </c>
      <c r="I10" s="23">
        <f t="shared" ref="I10:I15" si="3">E10*H10</f>
        <v>6000</v>
      </c>
      <c r="J10" s="22">
        <f t="shared" si="1"/>
        <v>3600</v>
      </c>
      <c r="K10" s="22">
        <f t="shared" si="2"/>
        <v>2400</v>
      </c>
      <c r="L10" s="24" t="s">
        <v>50</v>
      </c>
      <c r="M10" s="22">
        <v>18189930587</v>
      </c>
      <c r="N10" s="24" t="s">
        <v>25</v>
      </c>
    </row>
    <row r="11" ht="23" customHeight="1" spans="1:14">
      <c r="A11" s="6">
        <v>10</v>
      </c>
      <c r="B11" s="17"/>
      <c r="C11" s="17" t="s">
        <v>48</v>
      </c>
      <c r="D11" s="18" t="s">
        <v>22</v>
      </c>
      <c r="E11" s="19">
        <v>22</v>
      </c>
      <c r="F11" s="20" t="s">
        <v>49</v>
      </c>
      <c r="G11" s="21"/>
      <c r="H11" s="22">
        <v>300</v>
      </c>
      <c r="I11" s="23">
        <f t="shared" si="3"/>
        <v>6600</v>
      </c>
      <c r="J11" s="22">
        <f t="shared" si="1"/>
        <v>3960</v>
      </c>
      <c r="K11" s="22">
        <f t="shared" si="2"/>
        <v>2640</v>
      </c>
      <c r="L11" s="24" t="s">
        <v>51</v>
      </c>
      <c r="M11" s="22">
        <v>17389039659</v>
      </c>
      <c r="N11" s="24" t="s">
        <v>25</v>
      </c>
    </row>
    <row r="12" ht="23" customHeight="1" spans="1:14">
      <c r="A12" s="6">
        <v>11</v>
      </c>
      <c r="B12" s="17"/>
      <c r="C12" s="17" t="s">
        <v>48</v>
      </c>
      <c r="D12" s="18" t="s">
        <v>22</v>
      </c>
      <c r="E12" s="19">
        <v>21</v>
      </c>
      <c r="F12" s="20" t="s">
        <v>49</v>
      </c>
      <c r="G12" s="21"/>
      <c r="H12" s="22">
        <v>300</v>
      </c>
      <c r="I12" s="23">
        <f t="shared" si="3"/>
        <v>6300</v>
      </c>
      <c r="J12" s="22">
        <f t="shared" si="1"/>
        <v>3780</v>
      </c>
      <c r="K12" s="22">
        <f t="shared" si="2"/>
        <v>2520</v>
      </c>
      <c r="L12" s="24" t="s">
        <v>52</v>
      </c>
      <c r="M12" s="22">
        <v>13659581559</v>
      </c>
      <c r="N12" s="24" t="s">
        <v>25</v>
      </c>
    </row>
    <row r="13" ht="23" customHeight="1" spans="1:14">
      <c r="A13" s="6">
        <v>12</v>
      </c>
      <c r="B13" s="17"/>
      <c r="C13" s="17" t="s">
        <v>48</v>
      </c>
      <c r="D13" s="18" t="s">
        <v>22</v>
      </c>
      <c r="E13" s="19">
        <v>23</v>
      </c>
      <c r="F13" s="20" t="s">
        <v>49</v>
      </c>
      <c r="G13" s="21"/>
      <c r="H13" s="22">
        <v>300</v>
      </c>
      <c r="I13" s="23">
        <f t="shared" si="3"/>
        <v>6900</v>
      </c>
      <c r="J13" s="22">
        <f t="shared" si="1"/>
        <v>4140</v>
      </c>
      <c r="K13" s="22">
        <f t="shared" si="2"/>
        <v>2760</v>
      </c>
      <c r="L13" s="24" t="s">
        <v>53</v>
      </c>
      <c r="M13" s="22">
        <v>13648934656</v>
      </c>
      <c r="N13" s="24" t="s">
        <v>25</v>
      </c>
    </row>
    <row r="14" ht="23" customHeight="1" spans="1:14">
      <c r="A14" s="6">
        <v>13</v>
      </c>
      <c r="B14" s="17"/>
      <c r="C14" s="17" t="s">
        <v>48</v>
      </c>
      <c r="D14" s="18" t="s">
        <v>22</v>
      </c>
      <c r="E14" s="19">
        <v>24</v>
      </c>
      <c r="F14" s="20" t="s">
        <v>49</v>
      </c>
      <c r="G14" s="21"/>
      <c r="H14" s="22">
        <v>300</v>
      </c>
      <c r="I14" s="23">
        <f t="shared" si="3"/>
        <v>7200</v>
      </c>
      <c r="J14" s="22">
        <f t="shared" si="1"/>
        <v>4320</v>
      </c>
      <c r="K14" s="22">
        <f t="shared" si="2"/>
        <v>2880</v>
      </c>
      <c r="L14" s="24" t="s">
        <v>54</v>
      </c>
      <c r="M14" s="22">
        <v>19989431363</v>
      </c>
      <c r="N14" s="24" t="s">
        <v>25</v>
      </c>
    </row>
    <row r="15" ht="23" customHeight="1" spans="1:14">
      <c r="A15" s="6">
        <v>14</v>
      </c>
      <c r="B15" s="17"/>
      <c r="C15" s="17" t="s">
        <v>48</v>
      </c>
      <c r="D15" s="18" t="s">
        <v>22</v>
      </c>
      <c r="E15" s="19">
        <v>24</v>
      </c>
      <c r="F15" s="20" t="s">
        <v>49</v>
      </c>
      <c r="G15" s="21"/>
      <c r="H15" s="22">
        <v>300</v>
      </c>
      <c r="I15" s="23">
        <f t="shared" si="3"/>
        <v>7200</v>
      </c>
      <c r="J15" s="22">
        <f t="shared" si="1"/>
        <v>4320</v>
      </c>
      <c r="K15" s="22">
        <f t="shared" si="2"/>
        <v>2880</v>
      </c>
      <c r="L15" s="24" t="s">
        <v>55</v>
      </c>
      <c r="M15" s="22">
        <v>17758431890</v>
      </c>
      <c r="N15" s="24" t="s">
        <v>25</v>
      </c>
    </row>
    <row r="16" ht="26" customHeight="1" spans="1:14">
      <c r="A16" s="25" t="s">
        <v>56</v>
      </c>
      <c r="B16" s="26"/>
      <c r="C16" s="26"/>
      <c r="D16" s="27"/>
      <c r="E16" s="28">
        <f>SUM(E3:E15)</f>
        <v>15691</v>
      </c>
      <c r="F16" s="28">
        <f>SUM(F3:F15)</f>
        <v>0</v>
      </c>
      <c r="G16" s="28">
        <f>SUM(G3:G15)</f>
        <v>6092</v>
      </c>
      <c r="H16" s="28"/>
      <c r="I16" s="28">
        <f>SUM(I3:I15)</f>
        <v>365400</v>
      </c>
      <c r="J16" s="28">
        <f>SUM(J3:J15)</f>
        <v>219240</v>
      </c>
      <c r="K16" s="28">
        <f>SUM(K3:K15)</f>
        <v>146160</v>
      </c>
      <c r="L16" s="28">
        <f>SUM(L3:L15)</f>
        <v>0</v>
      </c>
      <c r="M16" s="28">
        <v>0</v>
      </c>
      <c r="N16" s="28">
        <f>SUM(N3:N15)</f>
        <v>0</v>
      </c>
    </row>
    <row r="17" ht="34" customHeight="1" spans="1:14">
      <c r="A17" s="29" t="s">
        <v>57</v>
      </c>
      <c r="B17" s="30"/>
      <c r="C17" s="30"/>
      <c r="D17" s="30"/>
      <c r="E17" s="30"/>
      <c r="F17" s="30"/>
      <c r="G17" s="30"/>
      <c r="H17" s="30"/>
      <c r="I17" s="30"/>
      <c r="J17" s="30"/>
      <c r="K17" s="30"/>
      <c r="L17" s="30"/>
      <c r="M17" s="30"/>
      <c r="N17" s="30"/>
    </row>
    <row r="18" ht="33" customHeight="1" spans="1:14">
      <c r="A18" s="30" t="s">
        <v>58</v>
      </c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</row>
    <row r="19" spans="1:14">
      <c r="A19" s="31"/>
      <c r="B19" s="32"/>
      <c r="C19" s="32"/>
      <c r="D19" s="33"/>
      <c r="E19" s="32"/>
      <c r="F19" s="34"/>
      <c r="G19" s="32"/>
      <c r="H19" s="32"/>
      <c r="I19" s="32"/>
      <c r="J19" s="32"/>
      <c r="K19" s="32"/>
      <c r="L19" s="32"/>
      <c r="M19" s="32"/>
      <c r="N19" s="32"/>
    </row>
    <row r="20" spans="1:14">
      <c r="A20" s="31"/>
      <c r="B20" s="32"/>
      <c r="C20" s="32"/>
      <c r="D20" s="33"/>
      <c r="E20" s="32"/>
      <c r="F20" s="34"/>
      <c r="G20" s="32"/>
      <c r="H20" s="32"/>
      <c r="I20" s="32"/>
      <c r="J20" s="32"/>
      <c r="K20" s="32"/>
      <c r="L20" s="32"/>
      <c r="M20" s="32"/>
      <c r="N20" s="32"/>
    </row>
    <row r="21" spans="1:14">
      <c r="A21" s="31"/>
      <c r="B21" s="32"/>
      <c r="C21" s="32"/>
      <c r="D21" s="33"/>
      <c r="E21" s="32"/>
      <c r="F21" s="34"/>
      <c r="G21" s="32"/>
      <c r="H21" s="32"/>
      <c r="I21" s="32"/>
      <c r="J21" s="32"/>
      <c r="K21" s="32"/>
      <c r="L21" s="32"/>
      <c r="M21" s="32"/>
      <c r="N21" s="32"/>
    </row>
  </sheetData>
  <mergeCells count="7">
    <mergeCell ref="A1:N1"/>
    <mergeCell ref="A16:D16"/>
    <mergeCell ref="A17:N17"/>
    <mergeCell ref="A18:N18"/>
    <mergeCell ref="B3:B4"/>
    <mergeCell ref="B5:B7"/>
    <mergeCell ref="B10:B15"/>
  </mergeCells>
  <pageMargins left="0.314583333333333" right="0.156944444444444" top="0.472222222222222" bottom="0.236111111111111" header="0.5" footer="0.23611111111111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咕噜咕噜</cp:lastModifiedBy>
  <dcterms:created xsi:type="dcterms:W3CDTF">2025-08-04T03:38:00Z</dcterms:created>
  <dcterms:modified xsi:type="dcterms:W3CDTF">2026-08-11T03:10:22Z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4B3AD07607F6476A80DDB2EBAB410897_13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