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" sheetId="1" r:id="rId1"/>
    <sheet name="Sheet1" sheetId="2" r:id="rId2"/>
  </sheets>
  <definedNames>
    <definedName name="_xlnm._FilterDatabase" localSheetId="0" hidden="1">项目!$A$4:$I$4</definedName>
    <definedName name="_xlnm.Print_Titles" localSheetId="0">项目!$1:$4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<sst xmlns="http://schemas.openxmlformats.org/spreadsheetml/2006/main" count="171" uniqueCount="106">
  <si>
    <t>色乡人民政府2026年度项目经费预算清单</t>
  </si>
  <si>
    <t xml:space="preserve">制表单位：色镇人民政府                                         制表人：王杰                                         制表时间：2026年3月30日  </t>
  </si>
  <si>
    <t>职能部门</t>
  </si>
  <si>
    <t>项目序号</t>
  </si>
  <si>
    <t>资金名称</t>
  </si>
  <si>
    <t>明细</t>
  </si>
  <si>
    <t>数量</t>
  </si>
  <si>
    <t>单价</t>
  </si>
  <si>
    <t>预算数</t>
  </si>
  <si>
    <t>合计</t>
  </si>
  <si>
    <t>备注</t>
  </si>
  <si>
    <t>镇党委办</t>
  </si>
  <si>
    <t>色乡村居党建经费</t>
  </si>
  <si>
    <t>办公费</t>
  </si>
  <si>
    <r>
      <rPr>
        <sz val="9"/>
        <color theme="1"/>
        <rFont val="宋体"/>
        <charset val="134"/>
        <scheme val="minor"/>
      </rPr>
      <t>每村10</t>
    </r>
    <r>
      <rPr>
        <b/>
        <sz val="9"/>
        <color theme="1"/>
        <rFont val="宋体"/>
        <charset val="134"/>
        <scheme val="minor"/>
      </rPr>
      <t>万</t>
    </r>
  </si>
  <si>
    <t>色乡第一书记办实事经费</t>
  </si>
  <si>
    <t>每村1.5万</t>
  </si>
  <si>
    <t>色乡两新支部活动经费</t>
  </si>
  <si>
    <t>党委办</t>
  </si>
  <si>
    <t>活动费</t>
  </si>
  <si>
    <t>色乡党建经费</t>
  </si>
  <si>
    <t>慰问费</t>
  </si>
  <si>
    <t>色乡村小组党建经费</t>
  </si>
  <si>
    <t>每个村小组3000</t>
  </si>
  <si>
    <t>色乡基层党员活动经费</t>
  </si>
  <si>
    <t>288人：色村71人、曲西村81人、桑玉村48人、曲吉麦68人（1个预备党员）、公漳浦20人</t>
  </si>
  <si>
    <t>乡镇涉密传输系统4G通信费</t>
  </si>
  <si>
    <t>驻村工作经费</t>
  </si>
  <si>
    <t>住宿费</t>
  </si>
  <si>
    <t>5000/村</t>
  </si>
  <si>
    <t>医疗费</t>
  </si>
  <si>
    <t>驻村专干体检费（15人）</t>
  </si>
  <si>
    <t>其他商品和服务支出</t>
  </si>
  <si>
    <t>驻村装备费</t>
  </si>
  <si>
    <t>驻村强基惠民经费</t>
  </si>
  <si>
    <t>每个村每年30000</t>
  </si>
  <si>
    <t>取暖费</t>
  </si>
  <si>
    <t>6000.00元（桑玉、曲西、色村、曲吉麦）
10800.00元（公漳浦）</t>
  </si>
  <si>
    <t>交通费</t>
  </si>
  <si>
    <t>30000.00元（曲西、桑玉）、20000.00元（曲吉麦、色村）35000.00元公漳浦</t>
  </si>
  <si>
    <t>文艺演出队经费</t>
  </si>
  <si>
    <t>1个村20000.00元</t>
  </si>
  <si>
    <t>发展村集体经济</t>
  </si>
  <si>
    <t>114000.00元（曲西、桑玉）、124000.00元（曲吉麦、色村）104200.00元公漳浦</t>
  </si>
  <si>
    <t>基层团组织建设</t>
  </si>
  <si>
    <t>团委预青经费</t>
  </si>
  <si>
    <t>少先队经费</t>
  </si>
  <si>
    <t>村居妇联经费</t>
  </si>
  <si>
    <t>20000/村</t>
  </si>
  <si>
    <t>妇联经费</t>
  </si>
  <si>
    <t>纪委办</t>
  </si>
  <si>
    <t>乡镇纪检经费</t>
  </si>
  <si>
    <t>纪委</t>
  </si>
  <si>
    <t>差旅费</t>
  </si>
  <si>
    <t>政府办</t>
  </si>
  <si>
    <t>乡镇食堂伙食补助款</t>
  </si>
  <si>
    <t>伙食补助</t>
  </si>
  <si>
    <t>后勤</t>
  </si>
  <si>
    <t>供暖运营费</t>
  </si>
  <si>
    <t>供暖电费</t>
  </si>
  <si>
    <t>乡镇食堂伙食补助</t>
  </si>
  <si>
    <t>经济办</t>
  </si>
  <si>
    <t>积分超市</t>
  </si>
  <si>
    <t>各村2000元</t>
  </si>
  <si>
    <t>乡村振兴（脱贫攻坚巩固）</t>
  </si>
  <si>
    <t>经济发展办</t>
  </si>
  <si>
    <t>乡镇林长制工作经费</t>
  </si>
  <si>
    <t>镇人大、综治办</t>
  </si>
  <si>
    <t>人大工作保障经费及代表之家经费</t>
  </si>
  <si>
    <t>人大考察学习执法检查等经费</t>
  </si>
  <si>
    <t>人大</t>
  </si>
  <si>
    <t>乡镇综治经费</t>
  </si>
  <si>
    <t>综治</t>
  </si>
  <si>
    <t>基层村居平安建设</t>
  </si>
  <si>
    <t>10000/村</t>
  </si>
  <si>
    <t>人武部运营经费</t>
  </si>
  <si>
    <t>人武部</t>
  </si>
  <si>
    <t>镇文旅站</t>
  </si>
  <si>
    <t>乡镇政协联络人员办公经费</t>
  </si>
  <si>
    <t>文旅办</t>
  </si>
  <si>
    <t>物交会经费</t>
  </si>
  <si>
    <t>劳务费</t>
  </si>
  <si>
    <t>文化</t>
  </si>
  <si>
    <t>2024年戏曲进乡村经费</t>
  </si>
  <si>
    <t>乡镇文化站免费开放本级资金</t>
  </si>
  <si>
    <t>乡镇文化免费开放资金</t>
  </si>
  <si>
    <t>培训费</t>
  </si>
  <si>
    <t>邮电费</t>
  </si>
  <si>
    <t>民创团结创建经费</t>
  </si>
  <si>
    <t>便民服务中心</t>
  </si>
  <si>
    <t>便民服务中心运行经费</t>
  </si>
  <si>
    <t>乡镇临时救助金</t>
  </si>
  <si>
    <t>救济费</t>
  </si>
  <si>
    <t>农牧综合服务中心</t>
  </si>
  <si>
    <t>三农工作专项经费</t>
  </si>
  <si>
    <t>三区科技人才经费</t>
  </si>
  <si>
    <t>民生服务办</t>
  </si>
  <si>
    <t>退役军人服务站办公经费</t>
  </si>
  <si>
    <t>2025年结转资金</t>
  </si>
  <si>
    <t>对个人和家庭的补助</t>
  </si>
  <si>
    <t>其他生活补助</t>
  </si>
  <si>
    <t>专干经费</t>
  </si>
  <si>
    <t>驻村交通、办公费</t>
  </si>
  <si>
    <t>驻村工作队</t>
  </si>
  <si>
    <t>驻村办实事经费</t>
  </si>
  <si>
    <t>交通补助经费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</si>
</sst>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H7" sqref="H7:H8"/>
    </sheetView>
  </sheetViews>
  <sheetFormatPr defaultColWidth="9" defaultRowHeight="13.5"/>
  <cols>
    <col min="1" max="1" width="16.75" style="3" customWidth="1"/>
    <col min="2" max="2" width="7.63333333333333" style="4" customWidth="1"/>
    <col min="3" max="3" width="28.5" style="3" customWidth="1"/>
    <col min="4" max="4" width="22.25" style="3" customWidth="1"/>
    <col min="5" max="5" width="6.13333333333333" style="5" customWidth="1"/>
    <col min="6" max="6" width="12.6333333333333" style="6" customWidth="1"/>
    <col min="7" max="7" width="14.8833333333333" style="6" customWidth="1"/>
    <col min="8" max="8" width="20.1333333333333" style="6" customWidth="1"/>
    <col min="9" max="9" width="30.8833333333333" style="7" customWidth="1"/>
    <col min="10" max="16384" width="9" style="8"/>
  </cols>
  <sheetData>
    <row r="1" s="1" customFormat="1" ht="3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2.5" customHeight="1" spans="1:9">
      <c r="A2" s="10" t="s">
        <v>1</v>
      </c>
      <c r="B2" s="11"/>
      <c r="C2" s="10"/>
      <c r="D2" s="10"/>
      <c r="E2" s="10"/>
      <c r="F2" s="10"/>
      <c r="G2" s="10"/>
      <c r="H2" s="10"/>
      <c r="I2" s="10"/>
    </row>
    <row r="3" s="2" customFormat="1" ht="18.75" customHeight="1" spans="1:9">
      <c r="A3" s="12" t="s">
        <v>2</v>
      </c>
      <c r="B3" s="13" t="s">
        <v>3</v>
      </c>
      <c r="C3" s="12" t="s">
        <v>4</v>
      </c>
      <c r="D3" s="12" t="s">
        <v>5</v>
      </c>
      <c r="E3" s="14" t="s">
        <v>6</v>
      </c>
      <c r="F3" s="15" t="s">
        <v>7</v>
      </c>
      <c r="G3" s="15" t="s">
        <v>8</v>
      </c>
      <c r="H3" s="12" t="s">
        <v>9</v>
      </c>
      <c r="I3" s="12" t="s">
        <v>10</v>
      </c>
    </row>
    <row r="4" s="2" customFormat="1" ht="18.75" customHeight="1" spans="1:9">
      <c r="A4" s="16"/>
      <c r="B4" s="13"/>
      <c r="C4" s="16"/>
      <c r="D4" s="16"/>
      <c r="E4" s="17"/>
      <c r="F4" s="18"/>
      <c r="G4" s="18"/>
      <c r="H4" s="16"/>
      <c r="I4" s="16"/>
    </row>
    <row r="5" ht="33" customHeight="1" spans="1:9">
      <c r="A5" s="19" t="s">
        <v>11</v>
      </c>
      <c r="B5" s="20">
        <v>1</v>
      </c>
      <c r="C5" s="21" t="s">
        <v>12</v>
      </c>
      <c r="D5" s="16" t="s">
        <v>13</v>
      </c>
      <c r="E5" s="17">
        <v>5</v>
      </c>
      <c r="F5" s="18">
        <v>100000</v>
      </c>
      <c r="G5" s="18">
        <f>E5*F5</f>
        <v>500000</v>
      </c>
      <c r="H5" s="18">
        <f>G5</f>
        <v>500000</v>
      </c>
      <c r="I5" s="16" t="s">
        <v>14</v>
      </c>
    </row>
    <row r="6" ht="33" customHeight="1" spans="1:9">
      <c r="A6" s="22"/>
      <c r="B6" s="20">
        <v>2</v>
      </c>
      <c r="C6" s="21" t="s">
        <v>15</v>
      </c>
      <c r="D6" s="16" t="s">
        <v>13</v>
      </c>
      <c r="E6" s="17">
        <v>5</v>
      </c>
      <c r="F6" s="18">
        <v>15000</v>
      </c>
      <c r="G6" s="18">
        <f>E6*F6</f>
        <v>75000</v>
      </c>
      <c r="H6" s="18">
        <f>G6</f>
        <v>75000</v>
      </c>
      <c r="I6" s="16" t="s">
        <v>16</v>
      </c>
    </row>
    <row r="7" ht="33" customHeight="1" spans="1:9">
      <c r="A7" s="22"/>
      <c r="B7" s="20">
        <v>3</v>
      </c>
      <c r="C7" s="23" t="s">
        <v>17</v>
      </c>
      <c r="D7" s="16" t="s">
        <v>13</v>
      </c>
      <c r="E7" s="17">
        <v>1</v>
      </c>
      <c r="F7" s="18">
        <v>3000</v>
      </c>
      <c r="G7" s="18">
        <f>E7*F7</f>
        <v>3000</v>
      </c>
      <c r="H7" s="24">
        <f>G7+G8</f>
        <v>5000</v>
      </c>
      <c r="I7" s="16" t="s">
        <v>18</v>
      </c>
    </row>
    <row r="8" ht="33" customHeight="1" spans="1:9">
      <c r="A8" s="22"/>
      <c r="B8" s="20"/>
      <c r="C8" s="12"/>
      <c r="D8" s="16" t="s">
        <v>19</v>
      </c>
      <c r="E8" s="17">
        <v>1</v>
      </c>
      <c r="F8" s="18">
        <v>2000</v>
      </c>
      <c r="G8" s="18">
        <f>E8*F8</f>
        <v>2000</v>
      </c>
      <c r="H8" s="15"/>
      <c r="I8" s="16" t="s">
        <v>18</v>
      </c>
    </row>
    <row r="9" ht="33" customHeight="1" spans="1:9">
      <c r="A9" s="22"/>
      <c r="B9" s="20">
        <v>4</v>
      </c>
      <c r="C9" s="25" t="s">
        <v>20</v>
      </c>
      <c r="D9" s="16" t="s">
        <v>13</v>
      </c>
      <c r="E9" s="17">
        <v>1</v>
      </c>
      <c r="F9" s="18">
        <v>30000</v>
      </c>
      <c r="G9" s="18">
        <f t="shared" ref="G9:G51" si="0">E9*F9</f>
        <v>30000</v>
      </c>
      <c r="H9" s="26">
        <f>G9+G10+G11</f>
        <v>50000</v>
      </c>
      <c r="I9" s="16" t="s">
        <v>18</v>
      </c>
    </row>
    <row r="10" ht="33" customHeight="1" spans="1:9">
      <c r="A10" s="22"/>
      <c r="B10" s="20"/>
      <c r="C10" s="25"/>
      <c r="D10" s="16" t="s">
        <v>21</v>
      </c>
      <c r="E10" s="17">
        <v>1</v>
      </c>
      <c r="F10" s="18">
        <v>10000</v>
      </c>
      <c r="G10" s="18">
        <f t="shared" si="0"/>
        <v>10000</v>
      </c>
      <c r="H10" s="26"/>
      <c r="I10" s="16" t="s">
        <v>18</v>
      </c>
    </row>
    <row r="11" ht="33" customHeight="1" spans="1:9">
      <c r="A11" s="22"/>
      <c r="B11" s="20"/>
      <c r="C11" s="25"/>
      <c r="D11" s="16" t="s">
        <v>19</v>
      </c>
      <c r="E11" s="17">
        <v>1</v>
      </c>
      <c r="F11" s="18">
        <v>10000</v>
      </c>
      <c r="G11" s="18">
        <f t="shared" si="0"/>
        <v>10000</v>
      </c>
      <c r="H11" s="15"/>
      <c r="I11" s="16" t="s">
        <v>18</v>
      </c>
    </row>
    <row r="12" ht="33" customHeight="1" spans="1:9">
      <c r="A12" s="22"/>
      <c r="B12" s="20">
        <v>5</v>
      </c>
      <c r="C12" s="16" t="s">
        <v>22</v>
      </c>
      <c r="D12" s="16" t="s">
        <v>13</v>
      </c>
      <c r="E12" s="17">
        <v>11</v>
      </c>
      <c r="F12" s="18">
        <v>3000</v>
      </c>
      <c r="G12" s="18">
        <f t="shared" si="0"/>
        <v>33000</v>
      </c>
      <c r="H12" s="18">
        <f>G12</f>
        <v>33000</v>
      </c>
      <c r="I12" s="16" t="s">
        <v>23</v>
      </c>
    </row>
    <row r="13" ht="33" customHeight="1" spans="1:9">
      <c r="A13" s="22"/>
      <c r="B13" s="20">
        <v>6</v>
      </c>
      <c r="C13" s="16" t="s">
        <v>24</v>
      </c>
      <c r="D13" s="16" t="s">
        <v>13</v>
      </c>
      <c r="E13" s="27">
        <v>288</v>
      </c>
      <c r="F13" s="28">
        <v>200</v>
      </c>
      <c r="G13" s="28">
        <f t="shared" si="0"/>
        <v>57600</v>
      </c>
      <c r="H13" s="28">
        <f>G13</f>
        <v>57600</v>
      </c>
      <c r="I13" s="29" t="s">
        <v>25</v>
      </c>
    </row>
    <row r="14" ht="33" customHeight="1" spans="1:9">
      <c r="A14" s="22"/>
      <c r="B14" s="20">
        <v>7</v>
      </c>
      <c r="C14" s="16" t="s">
        <v>26</v>
      </c>
      <c r="D14" s="16" t="s">
        <v>13</v>
      </c>
      <c r="E14" s="17">
        <v>1</v>
      </c>
      <c r="F14" s="18">
        <v>5000</v>
      </c>
      <c r="G14" s="18">
        <f t="shared" si="0"/>
        <v>5000</v>
      </c>
      <c r="H14" s="18">
        <f>G14</f>
        <v>5000</v>
      </c>
      <c r="I14" s="16" t="s">
        <v>18</v>
      </c>
    </row>
    <row r="15" ht="33" customHeight="1" spans="1:9">
      <c r="A15" s="22"/>
      <c r="B15" s="20">
        <v>8</v>
      </c>
      <c r="C15" s="21" t="s">
        <v>27</v>
      </c>
      <c r="D15" s="21" t="s">
        <v>28</v>
      </c>
      <c r="E15" s="17">
        <v>5</v>
      </c>
      <c r="F15" s="18">
        <v>5000</v>
      </c>
      <c r="G15" s="18">
        <f t="shared" si="0"/>
        <v>25000</v>
      </c>
      <c r="H15" s="18">
        <f>G15+G16+G17+G18</f>
        <v>118000</v>
      </c>
      <c r="I15" s="16" t="s">
        <v>29</v>
      </c>
    </row>
    <row r="16" ht="33" customHeight="1" spans="1:9">
      <c r="A16" s="22"/>
      <c r="B16" s="20"/>
      <c r="C16" s="21"/>
      <c r="D16" s="21" t="s">
        <v>13</v>
      </c>
      <c r="E16" s="17">
        <v>5</v>
      </c>
      <c r="F16" s="18">
        <v>5000</v>
      </c>
      <c r="G16" s="18">
        <f t="shared" si="0"/>
        <v>25000</v>
      </c>
      <c r="H16" s="18"/>
      <c r="I16" s="16" t="s">
        <v>29</v>
      </c>
    </row>
    <row r="17" ht="33" customHeight="1" spans="1:9">
      <c r="A17" s="22"/>
      <c r="B17" s="20"/>
      <c r="C17" s="21"/>
      <c r="D17" s="21" t="s">
        <v>30</v>
      </c>
      <c r="E17" s="17">
        <v>15</v>
      </c>
      <c r="F17" s="18">
        <v>2200</v>
      </c>
      <c r="G17" s="18">
        <f t="shared" si="0"/>
        <v>33000</v>
      </c>
      <c r="H17" s="18"/>
      <c r="I17" s="16" t="s">
        <v>31</v>
      </c>
    </row>
    <row r="18" ht="33" customHeight="1" spans="1:9">
      <c r="A18" s="22"/>
      <c r="B18" s="20"/>
      <c r="C18" s="21"/>
      <c r="D18" s="21" t="s">
        <v>32</v>
      </c>
      <c r="E18" s="17">
        <v>5</v>
      </c>
      <c r="F18" s="18">
        <v>7000</v>
      </c>
      <c r="G18" s="18">
        <f t="shared" si="0"/>
        <v>35000</v>
      </c>
      <c r="H18" s="18"/>
      <c r="I18" s="16" t="s">
        <v>33</v>
      </c>
    </row>
    <row r="19" ht="33" customHeight="1" spans="1:9">
      <c r="A19" s="22"/>
      <c r="B19" s="20">
        <v>9</v>
      </c>
      <c r="C19" s="21" t="s">
        <v>34</v>
      </c>
      <c r="D19" s="16" t="s">
        <v>13</v>
      </c>
      <c r="E19" s="17">
        <v>5</v>
      </c>
      <c r="F19" s="18">
        <v>30000</v>
      </c>
      <c r="G19" s="18">
        <f t="shared" si="0"/>
        <v>150000</v>
      </c>
      <c r="H19" s="18">
        <f>G19+G20+G21+G22+G23</f>
        <v>1000000</v>
      </c>
      <c r="I19" s="16" t="s">
        <v>35</v>
      </c>
    </row>
    <row r="20" ht="33" customHeight="1" spans="1:9">
      <c r="A20" s="22"/>
      <c r="B20" s="20"/>
      <c r="C20" s="21"/>
      <c r="D20" s="16" t="s">
        <v>36</v>
      </c>
      <c r="E20" s="17">
        <v>1</v>
      </c>
      <c r="F20" s="18">
        <v>34800</v>
      </c>
      <c r="G20" s="18">
        <f t="shared" si="0"/>
        <v>34800</v>
      </c>
      <c r="H20" s="18"/>
      <c r="I20" s="16" t="s">
        <v>37</v>
      </c>
    </row>
    <row r="21" ht="33" customHeight="1" spans="1:9">
      <c r="A21" s="22"/>
      <c r="B21" s="20"/>
      <c r="C21" s="21"/>
      <c r="D21" s="16" t="s">
        <v>38</v>
      </c>
      <c r="E21" s="17">
        <v>1</v>
      </c>
      <c r="F21" s="18">
        <v>135000</v>
      </c>
      <c r="G21" s="18">
        <f t="shared" si="0"/>
        <v>135000</v>
      </c>
      <c r="H21" s="18"/>
      <c r="I21" s="16" t="s">
        <v>39</v>
      </c>
    </row>
    <row r="22" ht="33" customHeight="1" spans="1:9">
      <c r="A22" s="22"/>
      <c r="B22" s="20"/>
      <c r="C22" s="21"/>
      <c r="D22" s="16" t="s">
        <v>40</v>
      </c>
      <c r="E22" s="17">
        <v>5</v>
      </c>
      <c r="F22" s="18">
        <v>20000</v>
      </c>
      <c r="G22" s="18">
        <f t="shared" si="0"/>
        <v>100000</v>
      </c>
      <c r="H22" s="18"/>
      <c r="I22" s="16" t="s">
        <v>41</v>
      </c>
    </row>
    <row r="23" ht="33" customHeight="1" spans="1:9">
      <c r="A23" s="22"/>
      <c r="B23" s="20"/>
      <c r="C23" s="21"/>
      <c r="D23" s="16" t="s">
        <v>42</v>
      </c>
      <c r="E23" s="16">
        <v>1</v>
      </c>
      <c r="F23" s="18">
        <v>580200</v>
      </c>
      <c r="G23" s="18">
        <f t="shared" si="0"/>
        <v>580200</v>
      </c>
      <c r="H23" s="18"/>
      <c r="I23" s="16" t="s">
        <v>43</v>
      </c>
    </row>
    <row r="24" ht="33" customHeight="1" spans="1:9">
      <c r="A24" s="22"/>
      <c r="B24" s="20">
        <v>10</v>
      </c>
      <c r="C24" s="23" t="s">
        <v>44</v>
      </c>
      <c r="D24" s="16" t="s">
        <v>21</v>
      </c>
      <c r="E24" s="16">
        <v>1</v>
      </c>
      <c r="F24" s="18">
        <v>5000</v>
      </c>
      <c r="G24" s="18">
        <f t="shared" si="0"/>
        <v>5000</v>
      </c>
      <c r="H24" s="24">
        <f>G24+G25</f>
        <v>20000</v>
      </c>
      <c r="I24" s="23" t="s">
        <v>18</v>
      </c>
    </row>
    <row r="25" ht="33" customHeight="1" spans="1:9">
      <c r="A25" s="22"/>
      <c r="B25" s="20"/>
      <c r="C25" s="12"/>
      <c r="D25" s="16" t="s">
        <v>19</v>
      </c>
      <c r="E25" s="17">
        <v>1</v>
      </c>
      <c r="F25" s="18">
        <v>15000</v>
      </c>
      <c r="G25" s="18">
        <f t="shared" si="0"/>
        <v>15000</v>
      </c>
      <c r="H25" s="15"/>
      <c r="I25" s="12"/>
    </row>
    <row r="26" ht="33" customHeight="1" spans="1:9">
      <c r="A26" s="22"/>
      <c r="B26" s="20">
        <v>11</v>
      </c>
      <c r="C26" s="16" t="s">
        <v>45</v>
      </c>
      <c r="D26" s="16" t="s">
        <v>19</v>
      </c>
      <c r="E26" s="17">
        <v>1</v>
      </c>
      <c r="F26" s="18">
        <v>10000</v>
      </c>
      <c r="G26" s="18">
        <f t="shared" si="0"/>
        <v>10000</v>
      </c>
      <c r="H26" s="18">
        <f>G26</f>
        <v>10000</v>
      </c>
      <c r="I26" s="16" t="s">
        <v>18</v>
      </c>
    </row>
    <row r="27" ht="33" customHeight="1" spans="1:9">
      <c r="A27" s="22"/>
      <c r="B27" s="20">
        <v>12</v>
      </c>
      <c r="C27" s="16" t="s">
        <v>46</v>
      </c>
      <c r="D27" s="16" t="s">
        <v>13</v>
      </c>
      <c r="E27" s="17">
        <v>1</v>
      </c>
      <c r="F27" s="18">
        <v>7500</v>
      </c>
      <c r="G27" s="18">
        <f t="shared" si="0"/>
        <v>7500</v>
      </c>
      <c r="H27" s="18">
        <f>G27</f>
        <v>7500</v>
      </c>
      <c r="I27" s="16" t="s">
        <v>18</v>
      </c>
    </row>
    <row r="28" ht="33" customHeight="1" spans="1:9">
      <c r="A28" s="22"/>
      <c r="B28" s="20">
        <v>13</v>
      </c>
      <c r="C28" s="16" t="s">
        <v>47</v>
      </c>
      <c r="D28" s="16" t="s">
        <v>13</v>
      </c>
      <c r="E28" s="17">
        <v>5</v>
      </c>
      <c r="F28" s="18">
        <v>20000</v>
      </c>
      <c r="G28" s="18">
        <f t="shared" si="0"/>
        <v>100000</v>
      </c>
      <c r="H28" s="18">
        <f>G28</f>
        <v>100000</v>
      </c>
      <c r="I28" s="16" t="s">
        <v>48</v>
      </c>
    </row>
    <row r="29" ht="33" customHeight="1" spans="1:9">
      <c r="A29" s="22"/>
      <c r="B29" s="20">
        <v>14</v>
      </c>
      <c r="C29" s="23" t="s">
        <v>49</v>
      </c>
      <c r="D29" s="16" t="s">
        <v>21</v>
      </c>
      <c r="E29" s="17">
        <v>1</v>
      </c>
      <c r="F29" s="18">
        <v>15000</v>
      </c>
      <c r="G29" s="18">
        <f t="shared" si="0"/>
        <v>15000</v>
      </c>
      <c r="H29" s="24">
        <f>G29+G30</f>
        <v>30000</v>
      </c>
      <c r="I29" s="23" t="s">
        <v>18</v>
      </c>
    </row>
    <row r="30" ht="33" customHeight="1" spans="1:9">
      <c r="A30" s="30"/>
      <c r="B30" s="20"/>
      <c r="C30" s="12"/>
      <c r="D30" s="16" t="s">
        <v>19</v>
      </c>
      <c r="E30" s="17">
        <v>1</v>
      </c>
      <c r="F30" s="18">
        <v>15000</v>
      </c>
      <c r="G30" s="18">
        <f t="shared" si="0"/>
        <v>15000</v>
      </c>
      <c r="H30" s="15"/>
      <c r="I30" s="12"/>
    </row>
    <row r="31" ht="33" customHeight="1" spans="1:9">
      <c r="A31" s="31" t="s">
        <v>50</v>
      </c>
      <c r="B31" s="20">
        <v>15</v>
      </c>
      <c r="C31" s="32" t="s">
        <v>51</v>
      </c>
      <c r="D31" s="16" t="s">
        <v>13</v>
      </c>
      <c r="E31" s="17">
        <v>1</v>
      </c>
      <c r="F31" s="18">
        <v>8000</v>
      </c>
      <c r="G31" s="18">
        <f t="shared" si="0"/>
        <v>8000</v>
      </c>
      <c r="H31" s="24">
        <f>G31+G32</f>
        <v>10000</v>
      </c>
      <c r="I31" s="23" t="s">
        <v>52</v>
      </c>
    </row>
    <row r="32" ht="33" customHeight="1" spans="1:9">
      <c r="A32" s="31"/>
      <c r="B32" s="20"/>
      <c r="C32" s="33"/>
      <c r="D32" s="16" t="s">
        <v>53</v>
      </c>
      <c r="E32" s="17">
        <v>1</v>
      </c>
      <c r="F32" s="18">
        <v>2000</v>
      </c>
      <c r="G32" s="18">
        <f t="shared" si="0"/>
        <v>2000</v>
      </c>
      <c r="H32" s="15"/>
      <c r="I32" s="12"/>
    </row>
    <row r="33" ht="33" customHeight="1" spans="1:9">
      <c r="A33" s="19" t="s">
        <v>54</v>
      </c>
      <c r="B33" s="20">
        <v>16</v>
      </c>
      <c r="C33" s="16" t="s">
        <v>55</v>
      </c>
      <c r="D33" s="16" t="s">
        <v>56</v>
      </c>
      <c r="E33" s="17">
        <v>1</v>
      </c>
      <c r="F33" s="18">
        <v>50000</v>
      </c>
      <c r="G33" s="18">
        <f t="shared" si="0"/>
        <v>50000</v>
      </c>
      <c r="H33" s="18">
        <f>G33</f>
        <v>50000</v>
      </c>
      <c r="I33" s="16" t="s">
        <v>57</v>
      </c>
    </row>
    <row r="34" ht="33" customHeight="1" spans="1:9">
      <c r="A34" s="22"/>
      <c r="B34" s="20">
        <v>17</v>
      </c>
      <c r="C34" s="16" t="s">
        <v>58</v>
      </c>
      <c r="D34" s="16" t="s">
        <v>59</v>
      </c>
      <c r="E34" s="17">
        <v>1</v>
      </c>
      <c r="F34" s="18">
        <v>400000</v>
      </c>
      <c r="G34" s="18">
        <f>F34</f>
        <v>400000</v>
      </c>
      <c r="H34" s="18">
        <f t="shared" ref="H34:H39" si="1">G34</f>
        <v>400000</v>
      </c>
      <c r="I34" s="16" t="s">
        <v>57</v>
      </c>
    </row>
    <row r="35" ht="33" customHeight="1" spans="1:9">
      <c r="A35" s="22"/>
      <c r="B35" s="20">
        <v>18</v>
      </c>
      <c r="C35" s="16" t="s">
        <v>60</v>
      </c>
      <c r="D35" s="16" t="s">
        <v>56</v>
      </c>
      <c r="E35" s="17">
        <v>1</v>
      </c>
      <c r="F35" s="18">
        <v>18000</v>
      </c>
      <c r="G35" s="18">
        <f>E35*F35</f>
        <v>18000</v>
      </c>
      <c r="H35" s="18">
        <f t="shared" si="1"/>
        <v>18000</v>
      </c>
      <c r="I35" s="16" t="s">
        <v>57</v>
      </c>
    </row>
    <row r="36" ht="33" customHeight="1" spans="1:9">
      <c r="A36" s="19" t="s">
        <v>61</v>
      </c>
      <c r="B36" s="20">
        <v>19</v>
      </c>
      <c r="C36" s="20" t="s">
        <v>62</v>
      </c>
      <c r="D36" s="20" t="s">
        <v>13</v>
      </c>
      <c r="E36" s="20">
        <v>5</v>
      </c>
      <c r="F36" s="20">
        <v>2000</v>
      </c>
      <c r="G36" s="18">
        <f>E36*F36</f>
        <v>10000</v>
      </c>
      <c r="H36" s="18">
        <f t="shared" si="1"/>
        <v>10000</v>
      </c>
      <c r="I36" s="16" t="s">
        <v>63</v>
      </c>
    </row>
    <row r="37" ht="33" customHeight="1" spans="1:9">
      <c r="A37" s="22"/>
      <c r="B37" s="20">
        <v>20</v>
      </c>
      <c r="C37" s="16" t="s">
        <v>64</v>
      </c>
      <c r="D37" s="16" t="s">
        <v>53</v>
      </c>
      <c r="E37" s="17">
        <v>1</v>
      </c>
      <c r="F37" s="18">
        <v>15000</v>
      </c>
      <c r="G37" s="18">
        <f>E37*F37</f>
        <v>15000</v>
      </c>
      <c r="H37" s="24">
        <f>G37+G38</f>
        <v>20000</v>
      </c>
      <c r="I37" s="23" t="s">
        <v>65</v>
      </c>
    </row>
    <row r="38" ht="33" customHeight="1" spans="1:9">
      <c r="A38" s="22"/>
      <c r="B38" s="20"/>
      <c r="C38" s="16"/>
      <c r="D38" s="16" t="s">
        <v>13</v>
      </c>
      <c r="E38" s="17">
        <v>1</v>
      </c>
      <c r="F38" s="18">
        <v>5000</v>
      </c>
      <c r="G38" s="18">
        <f>E38*F38</f>
        <v>5000</v>
      </c>
      <c r="H38" s="15"/>
      <c r="I38" s="34"/>
    </row>
    <row r="39" ht="33" customHeight="1" spans="1:9">
      <c r="A39" s="22"/>
      <c r="B39" s="20">
        <v>21</v>
      </c>
      <c r="C39" s="20" t="s">
        <v>66</v>
      </c>
      <c r="D39" s="20" t="s">
        <v>13</v>
      </c>
      <c r="E39" s="20">
        <v>1</v>
      </c>
      <c r="F39" s="18">
        <v>20000</v>
      </c>
      <c r="G39" s="18">
        <v>20000</v>
      </c>
      <c r="H39" s="18">
        <f t="shared" si="1"/>
        <v>20000</v>
      </c>
      <c r="I39" s="12"/>
    </row>
    <row r="40" ht="33" customHeight="1" spans="1:9">
      <c r="A40" s="19" t="s">
        <v>67</v>
      </c>
      <c r="B40" s="20">
        <v>22</v>
      </c>
      <c r="C40" s="16" t="s">
        <v>68</v>
      </c>
      <c r="D40" s="16" t="s">
        <v>69</v>
      </c>
      <c r="E40" s="17">
        <v>1</v>
      </c>
      <c r="F40" s="18">
        <v>40000</v>
      </c>
      <c r="G40" s="18">
        <f>E40*F40</f>
        <v>40000</v>
      </c>
      <c r="H40" s="24">
        <f>G40+G41</f>
        <v>70000</v>
      </c>
      <c r="I40" s="23" t="s">
        <v>70</v>
      </c>
    </row>
    <row r="41" ht="33" customHeight="1" spans="1:9">
      <c r="A41" s="22"/>
      <c r="B41" s="20">
        <v>23</v>
      </c>
      <c r="C41" s="16"/>
      <c r="D41" s="16" t="s">
        <v>13</v>
      </c>
      <c r="E41" s="17">
        <v>1</v>
      </c>
      <c r="F41" s="18">
        <v>30000</v>
      </c>
      <c r="G41" s="18">
        <f>E41*F41</f>
        <v>30000</v>
      </c>
      <c r="H41" s="15"/>
      <c r="I41" s="12"/>
    </row>
    <row r="42" ht="33" customHeight="1" spans="1:9">
      <c r="A42" s="22"/>
      <c r="B42" s="20"/>
      <c r="C42" s="21" t="s">
        <v>71</v>
      </c>
      <c r="D42" s="16" t="s">
        <v>13</v>
      </c>
      <c r="E42" s="17">
        <v>1</v>
      </c>
      <c r="F42" s="18">
        <v>20000</v>
      </c>
      <c r="G42" s="18">
        <f>E42*F42</f>
        <v>20000</v>
      </c>
      <c r="H42" s="18">
        <v>20000</v>
      </c>
      <c r="I42" s="16" t="s">
        <v>72</v>
      </c>
    </row>
    <row r="43" ht="33" customHeight="1" spans="1:9">
      <c r="A43" s="22"/>
      <c r="B43" s="20">
        <v>24</v>
      </c>
      <c r="C43" s="16" t="s">
        <v>73</v>
      </c>
      <c r="D43" s="16" t="s">
        <v>13</v>
      </c>
      <c r="E43" s="17">
        <v>5</v>
      </c>
      <c r="F43" s="18">
        <v>10000</v>
      </c>
      <c r="G43" s="18">
        <f>E43*F43</f>
        <v>50000</v>
      </c>
      <c r="H43" s="18">
        <f>G43</f>
        <v>50000</v>
      </c>
      <c r="I43" s="16" t="s">
        <v>74</v>
      </c>
    </row>
    <row r="44" ht="33" customHeight="1" spans="1:9">
      <c r="A44" s="22"/>
      <c r="B44" s="20">
        <v>25</v>
      </c>
      <c r="C44" s="23" t="s">
        <v>75</v>
      </c>
      <c r="D44" s="16" t="s">
        <v>13</v>
      </c>
      <c r="E44" s="17">
        <v>1</v>
      </c>
      <c r="F44" s="18">
        <v>30000</v>
      </c>
      <c r="G44" s="18">
        <v>30000</v>
      </c>
      <c r="H44" s="18">
        <v>30000</v>
      </c>
      <c r="I44" s="23" t="s">
        <v>76</v>
      </c>
    </row>
    <row r="45" ht="33" customHeight="1" spans="1:9">
      <c r="A45" s="19" t="s">
        <v>77</v>
      </c>
      <c r="B45" s="20">
        <v>26</v>
      </c>
      <c r="C45" s="23" t="s">
        <v>78</v>
      </c>
      <c r="D45" s="16" t="s">
        <v>13</v>
      </c>
      <c r="E45" s="17">
        <v>1</v>
      </c>
      <c r="F45" s="18">
        <v>15000</v>
      </c>
      <c r="G45" s="18">
        <f t="shared" ref="G45:G53" si="2">E45*F45</f>
        <v>15000</v>
      </c>
      <c r="H45" s="24">
        <f>G45</f>
        <v>15000</v>
      </c>
      <c r="I45" s="23" t="s">
        <v>79</v>
      </c>
    </row>
    <row r="46" ht="33" customHeight="1" spans="1:9">
      <c r="A46" s="22"/>
      <c r="B46" s="20"/>
      <c r="C46" s="21" t="s">
        <v>80</v>
      </c>
      <c r="D46" s="16" t="s">
        <v>81</v>
      </c>
      <c r="E46" s="17">
        <v>1</v>
      </c>
      <c r="F46" s="18">
        <v>5000</v>
      </c>
      <c r="G46" s="18">
        <f t="shared" si="2"/>
        <v>5000</v>
      </c>
      <c r="H46" s="18">
        <f>G46</f>
        <v>5000</v>
      </c>
      <c r="I46" s="16" t="s">
        <v>82</v>
      </c>
    </row>
    <row r="47" ht="33" customHeight="1" spans="1:9">
      <c r="A47" s="22"/>
      <c r="B47" s="20">
        <v>27</v>
      </c>
      <c r="C47" s="21" t="s">
        <v>83</v>
      </c>
      <c r="D47" s="16" t="s">
        <v>81</v>
      </c>
      <c r="E47" s="17">
        <v>1</v>
      </c>
      <c r="F47" s="18">
        <v>30000</v>
      </c>
      <c r="G47" s="18">
        <f t="shared" si="2"/>
        <v>30000</v>
      </c>
      <c r="H47" s="18">
        <f>G47</f>
        <v>30000</v>
      </c>
      <c r="I47" s="16" t="s">
        <v>82</v>
      </c>
    </row>
    <row r="48" ht="33" customHeight="1" spans="1:9">
      <c r="A48" s="22"/>
      <c r="B48" s="20">
        <v>28</v>
      </c>
      <c r="C48" s="16" t="s">
        <v>84</v>
      </c>
      <c r="D48" s="16" t="s">
        <v>13</v>
      </c>
      <c r="E48" s="17">
        <v>1</v>
      </c>
      <c r="F48" s="18">
        <v>5000</v>
      </c>
      <c r="G48" s="18">
        <f t="shared" si="2"/>
        <v>5000</v>
      </c>
      <c r="H48" s="18">
        <f>G48</f>
        <v>5000</v>
      </c>
      <c r="I48" s="16" t="s">
        <v>82</v>
      </c>
    </row>
    <row r="49" ht="33" customHeight="1" spans="1:9">
      <c r="A49" s="22"/>
      <c r="B49" s="20">
        <v>29</v>
      </c>
      <c r="C49" s="16" t="s">
        <v>85</v>
      </c>
      <c r="D49" s="16" t="s">
        <v>13</v>
      </c>
      <c r="E49" s="17">
        <v>1</v>
      </c>
      <c r="F49" s="18">
        <v>20000</v>
      </c>
      <c r="G49" s="18">
        <f t="shared" si="2"/>
        <v>20000</v>
      </c>
      <c r="H49" s="18">
        <f>G49+G50+G51</f>
        <v>45000</v>
      </c>
      <c r="I49" s="16" t="s">
        <v>82</v>
      </c>
    </row>
    <row r="50" ht="33" customHeight="1" spans="1:9">
      <c r="A50" s="22"/>
      <c r="B50" s="20"/>
      <c r="C50" s="16"/>
      <c r="D50" s="16" t="s">
        <v>86</v>
      </c>
      <c r="E50" s="17">
        <v>1</v>
      </c>
      <c r="F50" s="18">
        <v>14000</v>
      </c>
      <c r="G50" s="18">
        <f t="shared" si="2"/>
        <v>14000</v>
      </c>
      <c r="H50" s="18"/>
      <c r="I50" s="16" t="s">
        <v>82</v>
      </c>
    </row>
    <row r="51" ht="33" customHeight="1" spans="1:9">
      <c r="A51" s="22"/>
      <c r="B51" s="20">
        <v>30</v>
      </c>
      <c r="C51" s="16"/>
      <c r="D51" s="16" t="s">
        <v>87</v>
      </c>
      <c r="E51" s="17">
        <v>1</v>
      </c>
      <c r="F51" s="18">
        <v>11000</v>
      </c>
      <c r="G51" s="18">
        <f t="shared" si="2"/>
        <v>11000</v>
      </c>
      <c r="H51" s="18"/>
      <c r="I51" s="16" t="s">
        <v>82</v>
      </c>
    </row>
    <row r="52" ht="33" customHeight="1" spans="1:9">
      <c r="A52" s="22"/>
      <c r="B52" s="20">
        <v>31</v>
      </c>
      <c r="C52" s="23" t="s">
        <v>88</v>
      </c>
      <c r="D52" s="16" t="s">
        <v>13</v>
      </c>
      <c r="E52" s="17"/>
      <c r="F52" s="18">
        <v>130000</v>
      </c>
      <c r="G52" s="18">
        <v>130000</v>
      </c>
      <c r="H52" s="18">
        <v>130000</v>
      </c>
      <c r="I52" s="23" t="s">
        <v>79</v>
      </c>
    </row>
    <row r="53" ht="33" customHeight="1" spans="1:9">
      <c r="A53" s="35" t="s">
        <v>89</v>
      </c>
      <c r="B53" s="20">
        <v>32</v>
      </c>
      <c r="C53" s="36" t="s">
        <v>90</v>
      </c>
      <c r="D53" s="20" t="s">
        <v>13</v>
      </c>
      <c r="E53" s="20">
        <v>1</v>
      </c>
      <c r="F53" s="18">
        <v>20000</v>
      </c>
      <c r="G53" s="18">
        <f t="shared" si="2"/>
        <v>20000</v>
      </c>
      <c r="H53" s="18">
        <f>G53</f>
        <v>20000</v>
      </c>
      <c r="I53" s="23" t="s">
        <v>89</v>
      </c>
    </row>
    <row r="54" ht="33" customHeight="1" spans="1:9">
      <c r="A54" s="37"/>
      <c r="B54" s="20"/>
      <c r="C54" s="38" t="s">
        <v>91</v>
      </c>
      <c r="D54" s="20" t="s">
        <v>92</v>
      </c>
      <c r="E54" s="20">
        <v>1</v>
      </c>
      <c r="F54" s="18">
        <v>15000</v>
      </c>
      <c r="G54" s="18">
        <v>15000</v>
      </c>
      <c r="H54" s="24">
        <v>15000</v>
      </c>
      <c r="I54" s="34"/>
    </row>
    <row r="55" ht="33" customHeight="1" spans="1:9">
      <c r="A55" s="39" t="s">
        <v>93</v>
      </c>
      <c r="B55" s="38">
        <v>33</v>
      </c>
      <c r="C55" s="20" t="s">
        <v>94</v>
      </c>
      <c r="D55" s="20" t="s">
        <v>81</v>
      </c>
      <c r="E55" s="20">
        <v>1</v>
      </c>
      <c r="F55" s="18">
        <v>135000</v>
      </c>
      <c r="G55" s="18">
        <f>F55</f>
        <v>135000</v>
      </c>
      <c r="H55" s="18">
        <f>G55+G56+G57</f>
        <v>180000</v>
      </c>
      <c r="I55" s="23" t="s">
        <v>93</v>
      </c>
    </row>
    <row r="56" ht="33" customHeight="1" spans="1:9">
      <c r="A56" s="39"/>
      <c r="B56" s="40"/>
      <c r="C56" s="20"/>
      <c r="D56" s="20" t="s">
        <v>13</v>
      </c>
      <c r="E56" s="20">
        <v>1</v>
      </c>
      <c r="F56" s="18">
        <v>10000</v>
      </c>
      <c r="G56" s="18">
        <f>E56*F56</f>
        <v>10000</v>
      </c>
      <c r="H56" s="18"/>
      <c r="I56" s="34"/>
    </row>
    <row r="57" ht="33" customHeight="1" spans="1:9">
      <c r="A57" s="39"/>
      <c r="B57" s="41"/>
      <c r="C57" s="20"/>
      <c r="D57" s="20" t="s">
        <v>53</v>
      </c>
      <c r="E57" s="20">
        <v>1</v>
      </c>
      <c r="F57" s="18">
        <v>35000</v>
      </c>
      <c r="G57" s="18">
        <f>E57*F57</f>
        <v>35000</v>
      </c>
      <c r="H57" s="18"/>
      <c r="I57" s="34"/>
    </row>
    <row r="58" ht="33" customHeight="1" spans="1:9">
      <c r="A58" s="39"/>
      <c r="B58" s="20">
        <v>34</v>
      </c>
      <c r="C58" s="36" t="s">
        <v>95</v>
      </c>
      <c r="D58" s="20" t="s">
        <v>53</v>
      </c>
      <c r="E58" s="38">
        <v>1</v>
      </c>
      <c r="F58" s="18">
        <v>20000</v>
      </c>
      <c r="G58" s="18">
        <v>20000</v>
      </c>
      <c r="H58" s="18">
        <v>20000</v>
      </c>
      <c r="I58" s="12"/>
    </row>
    <row r="59" ht="33" customHeight="1" spans="1:9">
      <c r="A59" s="31" t="s">
        <v>96</v>
      </c>
      <c r="B59" s="20">
        <v>35</v>
      </c>
      <c r="C59" s="36" t="s">
        <v>97</v>
      </c>
      <c r="D59" s="20" t="s">
        <v>13</v>
      </c>
      <c r="E59" s="38">
        <v>1</v>
      </c>
      <c r="F59" s="18">
        <v>30000</v>
      </c>
      <c r="G59" s="18">
        <v>30000</v>
      </c>
      <c r="H59" s="18">
        <f>F59</f>
        <v>30000</v>
      </c>
      <c r="I59" s="23" t="s">
        <v>96</v>
      </c>
    </row>
    <row r="60" ht="33" customHeight="1" spans="1:9">
      <c r="A60" s="42" t="s">
        <v>98</v>
      </c>
      <c r="B60" s="38">
        <v>36</v>
      </c>
      <c r="C60" s="20" t="s">
        <v>99</v>
      </c>
      <c r="D60" s="20" t="s">
        <v>100</v>
      </c>
      <c r="E60" s="38">
        <v>1</v>
      </c>
      <c r="F60" s="18">
        <v>85312.3</v>
      </c>
      <c r="G60" s="18">
        <v>85312.3</v>
      </c>
      <c r="H60" s="24">
        <v>85312.3</v>
      </c>
      <c r="I60" s="23" t="s">
        <v>101</v>
      </c>
    </row>
    <row r="61" ht="33" customHeight="1" spans="1:9">
      <c r="A61" s="43"/>
      <c r="B61" s="38">
        <v>37</v>
      </c>
      <c r="C61" s="38" t="s">
        <v>102</v>
      </c>
      <c r="D61" s="20" t="s">
        <v>13</v>
      </c>
      <c r="E61" s="38">
        <v>1</v>
      </c>
      <c r="F61" s="18">
        <v>1107</v>
      </c>
      <c r="G61" s="18">
        <v>1107</v>
      </c>
      <c r="H61" s="24">
        <v>1107</v>
      </c>
      <c r="I61" s="23" t="s">
        <v>103</v>
      </c>
    </row>
    <row r="62" ht="33" customHeight="1" spans="1:9">
      <c r="A62" s="43"/>
      <c r="B62" s="38">
        <v>38</v>
      </c>
      <c r="C62" s="41"/>
      <c r="D62" s="20" t="s">
        <v>53</v>
      </c>
      <c r="E62" s="38">
        <v>1</v>
      </c>
      <c r="F62" s="18">
        <v>11629</v>
      </c>
      <c r="G62" s="18">
        <v>11629</v>
      </c>
      <c r="H62" s="24">
        <v>11629</v>
      </c>
      <c r="I62" s="34"/>
    </row>
    <row r="63" ht="33" customHeight="1" spans="1:9">
      <c r="A63" s="43"/>
      <c r="B63" s="38">
        <v>39</v>
      </c>
      <c r="C63" s="38" t="s">
        <v>104</v>
      </c>
      <c r="D63" s="20" t="s">
        <v>36</v>
      </c>
      <c r="E63" s="38">
        <v>1</v>
      </c>
      <c r="F63" s="18">
        <v>20087.61</v>
      </c>
      <c r="G63" s="18">
        <v>20087.61</v>
      </c>
      <c r="H63" s="24">
        <v>20087.61</v>
      </c>
      <c r="I63" s="34"/>
    </row>
    <row r="64" ht="33" customHeight="1" spans="1:9">
      <c r="A64" s="43"/>
      <c r="B64" s="38">
        <v>40</v>
      </c>
      <c r="C64" s="40"/>
      <c r="D64" s="20" t="s">
        <v>13</v>
      </c>
      <c r="E64" s="38">
        <v>1</v>
      </c>
      <c r="F64" s="18">
        <v>24453</v>
      </c>
      <c r="G64" s="18">
        <v>24453</v>
      </c>
      <c r="H64" s="24">
        <v>24453</v>
      </c>
      <c r="I64" s="34"/>
    </row>
    <row r="65" ht="33" customHeight="1" spans="1:9">
      <c r="A65" s="43"/>
      <c r="B65" s="38">
        <v>41</v>
      </c>
      <c r="C65" s="40"/>
      <c r="D65" s="20" t="s">
        <v>105</v>
      </c>
      <c r="E65" s="38">
        <v>1</v>
      </c>
      <c r="F65" s="18">
        <v>39073.66</v>
      </c>
      <c r="G65" s="18">
        <v>39073.66</v>
      </c>
      <c r="H65" s="24">
        <v>39073.66</v>
      </c>
      <c r="I65" s="34"/>
    </row>
    <row r="66" ht="33" customHeight="1" spans="1:9">
      <c r="A66" s="43"/>
      <c r="B66" s="38">
        <v>42</v>
      </c>
      <c r="C66" s="40"/>
      <c r="D66" s="20" t="s">
        <v>81</v>
      </c>
      <c r="E66" s="38">
        <v>1</v>
      </c>
      <c r="F66" s="18">
        <v>4387.5</v>
      </c>
      <c r="G66" s="18">
        <v>4387.5</v>
      </c>
      <c r="H66" s="24">
        <v>4387.5</v>
      </c>
      <c r="I66" s="34"/>
    </row>
    <row r="67" ht="33" customHeight="1" spans="1:9">
      <c r="A67" s="44"/>
      <c r="B67" s="38">
        <v>43</v>
      </c>
      <c r="C67" s="41"/>
      <c r="D67" s="20" t="s">
        <v>32</v>
      </c>
      <c r="E67" s="38">
        <v>1</v>
      </c>
      <c r="F67" s="18">
        <v>124000</v>
      </c>
      <c r="G67" s="18">
        <v>124000</v>
      </c>
      <c r="H67" s="24">
        <v>124000</v>
      </c>
      <c r="I67" s="12"/>
    </row>
    <row r="68" ht="33" customHeight="1" spans="1:9">
      <c r="A68" s="45" t="s">
        <v>9</v>
      </c>
      <c r="B68" s="46"/>
      <c r="C68" s="46"/>
      <c r="D68" s="46"/>
      <c r="E68" s="46"/>
      <c r="F68" s="46"/>
      <c r="G68" s="47"/>
      <c r="H68" s="48">
        <f>SUM(H5:H67)</f>
        <v>3514150.07</v>
      </c>
      <c r="I68" s="49"/>
    </row>
    <row r="69" ht="26" customHeight="1"/>
  </sheetData>
  <mergeCells count="66">
    <mergeCell ref="A1:I1"/>
    <mergeCell ref="A2:I2"/>
    <mergeCell ref="A68:G68"/>
    <mergeCell ref="A3:A4"/>
    <mergeCell ref="A5:A30"/>
    <mergeCell ref="A31:A32"/>
    <mergeCell ref="A33:A35"/>
    <mergeCell ref="A36:A39"/>
    <mergeCell ref="A40:A44"/>
    <mergeCell ref="A45:A52"/>
    <mergeCell ref="A53:A54"/>
    <mergeCell ref="A55:A58"/>
    <mergeCell ref="A60:A67"/>
    <mergeCell ref="B3:B4"/>
    <mergeCell ref="B7:B8"/>
    <mergeCell ref="B9:B11"/>
    <mergeCell ref="B15:B18"/>
    <mergeCell ref="B19:B23"/>
    <mergeCell ref="B24:B25"/>
    <mergeCell ref="B29:B30"/>
    <mergeCell ref="B31:B32"/>
    <mergeCell ref="B37:B38"/>
    <mergeCell ref="B41:B42"/>
    <mergeCell ref="B45:B46"/>
    <mergeCell ref="B49:B50"/>
    <mergeCell ref="B53:B54"/>
    <mergeCell ref="B55:B57"/>
    <mergeCell ref="C3:C4"/>
    <mergeCell ref="C7:C8"/>
    <mergeCell ref="C9:C11"/>
    <mergeCell ref="C15:C18"/>
    <mergeCell ref="C19:C23"/>
    <mergeCell ref="C24:C25"/>
    <mergeCell ref="C29:C30"/>
    <mergeCell ref="C31:C32"/>
    <mergeCell ref="C37:C38"/>
    <mergeCell ref="C40:C41"/>
    <mergeCell ref="C49:C51"/>
    <mergeCell ref="C55:C57"/>
    <mergeCell ref="C61:C62"/>
    <mergeCell ref="C63:C67"/>
    <mergeCell ref="D3:D4"/>
    <mergeCell ref="E3:E4"/>
    <mergeCell ref="F3:F4"/>
    <mergeCell ref="G3:G4"/>
    <mergeCell ref="H3:H4"/>
    <mergeCell ref="H7:H8"/>
    <mergeCell ref="H9:H11"/>
    <mergeCell ref="H15:H18"/>
    <mergeCell ref="H19:H23"/>
    <mergeCell ref="H24:H25"/>
    <mergeCell ref="H29:H30"/>
    <mergeCell ref="H31:H32"/>
    <mergeCell ref="H37:H38"/>
    <mergeCell ref="H40:H41"/>
    <mergeCell ref="H49:H51"/>
    <mergeCell ref="H55:H57"/>
    <mergeCell ref="I3:I4"/>
    <mergeCell ref="I24:I25"/>
    <mergeCell ref="I29:I30"/>
    <mergeCell ref="I31:I32"/>
    <mergeCell ref="I37:I39"/>
    <mergeCell ref="I40:I41"/>
    <mergeCell ref="I53:I54"/>
    <mergeCell ref="I55:I58"/>
    <mergeCell ref="I61:I67"/>
  </mergeCells>
  <pageMargins left="0.314583333333333" right="0.314583333333333" top="0.354166666666667" bottom="0.354166666666667" header="0.314583333333333" footer="0.314583333333333"/>
  <pageSetup paperSize="9" scale="62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岚智</cp:lastModifiedBy>
  <dcterms:created xsi:type="dcterms:W3CDTF">2006-09-13T11:21:00Z</dcterms:created>
  <dcterms:modified xsi:type="dcterms:W3CDTF">2026-04-01T04:01:07Z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FEC5D0F6EB2D4D018DABB15AC8559992_12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